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13970" windowHeight="6985" activeTab="0"/>
  </bookViews>
  <sheets>
    <sheet name="第4季" sheetId="1" r:id="rId1"/>
  </sheets>
  <definedNames>
    <definedName name="_xlnm.Print_Titles" localSheetId="0">'第4季'!$1:$9</definedName>
  </definedNames>
  <calcPr fullCalcOnLoad="1"/>
</workbook>
</file>

<file path=xl/sharedStrings.xml><?xml version="1.0" encoding="utf-8"?>
<sst xmlns="http://schemas.openxmlformats.org/spreadsheetml/2006/main" count="208" uniqueCount="78">
  <si>
    <t>是</t>
  </si>
  <si>
    <t>否</t>
  </si>
  <si>
    <t>中央各部會對國內團體捐助情形季報表</t>
  </si>
  <si>
    <r>
      <t>1.</t>
    </r>
    <r>
      <rPr>
        <sz val="14"/>
        <rFont val="標楷體"/>
        <family val="4"/>
      </rPr>
      <t>本系統填報範圍僅包括預算科目編列獎補助費</t>
    </r>
    <r>
      <rPr>
        <sz val="14"/>
        <rFont val="Times New Roman"/>
        <family val="1"/>
      </rPr>
      <t>(0400)</t>
    </r>
    <r>
      <rPr>
        <sz val="14"/>
        <rFont val="標楷體"/>
        <family val="4"/>
      </rPr>
      <t>項下二級用途別為「對國內團體之捐助」之計畫項目。</t>
    </r>
  </si>
  <si>
    <r>
      <t>2.</t>
    </r>
    <r>
      <rPr>
        <sz val="14"/>
        <rFont val="標楷體"/>
        <family val="4"/>
      </rPr>
      <t>每一季如有新增工作計畫科目名稱時請依序填列於最後一項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行中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後面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而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行有新增時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不限。</t>
    </r>
  </si>
  <si>
    <r>
      <t>3.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A</t>
    </r>
    <r>
      <rPr>
        <sz val="14"/>
        <rFont val="標楷體"/>
        <family val="4"/>
      </rPr>
      <t>列的工作計畫分大分類及中分類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中分類請縮排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或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個半形空白字元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各季同樣的工作計畫名稱及編號須一致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如工作計畫有編號時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亦視同計畫名稱的一部份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如有不同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請在</t>
    </r>
    <r>
      <rPr>
        <sz val="14"/>
        <rFont val="Times New Roman"/>
        <family val="1"/>
      </rPr>
      <t>[</t>
    </r>
    <r>
      <rPr>
        <sz val="14"/>
        <rFont val="標楷體"/>
        <family val="4"/>
      </rPr>
      <t>上季計畫名稱欄</t>
    </r>
    <r>
      <rPr>
        <sz val="14"/>
        <rFont val="Times New Roman"/>
        <family val="1"/>
      </rPr>
      <t>],</t>
    </r>
    <r>
      <rPr>
        <sz val="14"/>
        <rFont val="標楷體"/>
        <family val="4"/>
      </rPr>
      <t>填寫原計畫名稱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有編號需包含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。</t>
    </r>
  </si>
  <si>
    <r>
      <t>4.GBA</t>
    </r>
    <r>
      <rPr>
        <sz val="14"/>
        <rFont val="標楷體"/>
        <family val="4"/>
      </rPr>
      <t>值第一季請自行修改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由本中心提供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不用輸入</t>
    </r>
    <r>
      <rPr>
        <sz val="14"/>
        <rFont val="Times New Roman"/>
        <family val="1"/>
      </rPr>
      <t>(B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預算欄位</t>
    </r>
    <r>
      <rPr>
        <sz val="14"/>
        <rFont val="Times New Roman"/>
        <family val="1"/>
      </rPr>
      <t>(C</t>
    </r>
    <r>
      <rPr>
        <sz val="14"/>
        <rFont val="標楷體"/>
        <family val="4"/>
      </rPr>
      <t>行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在各季可更改數值。</t>
    </r>
  </si>
  <si>
    <r>
      <t>5.</t>
    </r>
    <r>
      <rPr>
        <sz val="14"/>
        <rFont val="標楷體"/>
        <family val="4"/>
      </rPr>
      <t>在結尾時保留一空白列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有資料的各列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請勿在中間插入空白列。</t>
    </r>
  </si>
  <si>
    <r>
      <t>6.</t>
    </r>
    <r>
      <rPr>
        <sz val="14"/>
        <rFont val="標楷體"/>
        <family val="4"/>
      </rPr>
      <t>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行字尾有小計或合計或總計的項目不予存入資料庫內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亦不檢誤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有自己部會統計時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請寫在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列內。</t>
    </r>
  </si>
  <si>
    <r>
      <t>7.</t>
    </r>
    <r>
      <rPr>
        <sz val="14"/>
        <rFont val="標楷體"/>
        <family val="4"/>
      </rPr>
      <t>本機關補助金額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他機關補助金額</t>
    </r>
    <r>
      <rPr>
        <sz val="14"/>
        <rFont val="Times New Roman"/>
        <family val="1"/>
      </rPr>
      <t>+</t>
    </r>
    <r>
      <rPr>
        <sz val="14"/>
        <rFont val="標楷體"/>
        <family val="4"/>
      </rPr>
      <t>團體自付金額</t>
    </r>
    <r>
      <rPr>
        <sz val="14"/>
        <rFont val="Times New Roman"/>
        <family val="1"/>
      </rPr>
      <t>=</t>
    </r>
    <r>
      <rPr>
        <sz val="14"/>
        <rFont val="標楷體"/>
        <family val="4"/>
      </rPr>
      <t>合計。</t>
    </r>
  </si>
  <si>
    <r>
      <t>8.</t>
    </r>
    <r>
      <rPr>
        <sz val="14"/>
        <rFont val="標楷體"/>
        <family val="4"/>
      </rPr>
      <t>主計畫下有子計畫時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應填寫主計畫的各欄統計金額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且主計畫之預算金額</t>
    </r>
    <r>
      <rPr>
        <sz val="14"/>
        <rFont val="Times New Roman"/>
        <family val="1"/>
      </rPr>
      <t>&gt;=</t>
    </r>
    <r>
      <rPr>
        <sz val="14"/>
        <rFont val="標楷體"/>
        <family val="4"/>
      </rPr>
      <t>各子計畫的預算金額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其他各欄由子計畫加總核對</t>
    </r>
    <r>
      <rPr>
        <sz val="14"/>
        <rFont val="Times New Roman"/>
        <family val="1"/>
      </rPr>
      <t>..</t>
    </r>
    <r>
      <rPr>
        <sz val="14"/>
        <rFont val="標楷體"/>
        <family val="4"/>
      </rPr>
      <t>如沒有子計畫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請填相關的金額欄位。</t>
    </r>
  </si>
  <si>
    <r>
      <t>9.</t>
    </r>
    <r>
      <rPr>
        <sz val="14"/>
        <rFont val="標楷體"/>
        <family val="4"/>
      </rPr>
      <t>主計畫需有一列為小計（如主計畫只佔一列則有沒有小計列都可），子計畫則不要有小計列。</t>
    </r>
  </si>
  <si>
    <r>
      <t>10.</t>
    </r>
    <r>
      <rPr>
        <sz val="14"/>
        <rFont val="標楷體"/>
        <family val="4"/>
      </rPr>
      <t>各列之本機關補助金額</t>
    </r>
    <r>
      <rPr>
        <sz val="14"/>
        <rFont val="Times New Roman"/>
        <family val="1"/>
      </rPr>
      <t xml:space="preserve"> &gt;= </t>
    </r>
    <r>
      <rPr>
        <sz val="14"/>
        <rFont val="標楷體"/>
        <family val="4"/>
      </rPr>
      <t>各列之截至本季累計撥款金額及本季金額。</t>
    </r>
  </si>
  <si>
    <r>
      <t>11.</t>
    </r>
    <r>
      <rPr>
        <sz val="14"/>
        <rFont val="標楷體"/>
        <family val="4"/>
      </rPr>
      <t>第一列總計之值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可作為上傳資料後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檢核之用。</t>
    </r>
  </si>
  <si>
    <r>
      <t>12.</t>
    </r>
    <r>
      <rPr>
        <sz val="14"/>
        <rFont val="標楷體"/>
        <family val="4"/>
      </rPr>
      <t>工作表單名稱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請只保留本季資料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其餘表單請刪除。</t>
    </r>
  </si>
  <si>
    <r>
      <t>13.</t>
    </r>
    <r>
      <rPr>
        <sz val="14"/>
        <rFont val="標楷體"/>
        <family val="4"/>
      </rPr>
      <t>補助對象</t>
    </r>
    <r>
      <rPr>
        <sz val="14"/>
        <rFont val="Times New Roman"/>
        <family val="1"/>
      </rPr>
      <t>(E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),</t>
    </r>
    <r>
      <rPr>
        <sz val="14"/>
        <rFont val="標楷體"/>
        <family val="4"/>
      </rPr>
      <t>請確實填寫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請勿與</t>
    </r>
    <r>
      <rPr>
        <sz val="14"/>
        <rFont val="Times New Roman"/>
        <family val="1"/>
      </rPr>
      <t>D</t>
    </r>
    <r>
      <rPr>
        <sz val="14"/>
        <rFont val="標楷體"/>
        <family val="4"/>
      </rPr>
      <t>欄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補助事項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搞混。</t>
    </r>
  </si>
  <si>
    <r>
      <t>14.</t>
    </r>
    <r>
      <rPr>
        <sz val="14"/>
        <rFont val="標楷體"/>
        <family val="4"/>
      </rPr>
      <t>第二列季別在第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季請改為</t>
    </r>
    <r>
      <rPr>
        <sz val="14"/>
        <rFont val="Times New Roman"/>
        <family val="1"/>
      </rPr>
      <t>--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至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</t>
    </r>
    <r>
      <rPr>
        <sz val="14"/>
        <rFont val="Times New Roman"/>
        <family val="1"/>
      </rPr>
      <t>,</t>
    </r>
    <r>
      <rPr>
        <sz val="14"/>
        <rFont val="標楷體"/>
        <family val="4"/>
      </rPr>
      <t>第</t>
    </r>
    <r>
      <rPr>
        <sz val="14"/>
        <rFont val="Times New Roman"/>
        <family val="1"/>
      </rPr>
      <t>3,4</t>
    </r>
    <r>
      <rPr>
        <sz val="14"/>
        <rFont val="標楷體"/>
        <family val="4"/>
      </rPr>
      <t>季時類推。</t>
    </r>
  </si>
  <si>
    <r>
      <t>備註</t>
    </r>
    <r>
      <rPr>
        <sz val="14"/>
        <rFont val="Times New Roman"/>
        <family val="1"/>
      </rPr>
      <t>:</t>
    </r>
  </si>
  <si>
    <r>
      <t>1.</t>
    </r>
    <r>
      <rPr>
        <sz val="14"/>
        <rFont val="標楷體"/>
        <family val="4"/>
      </rPr>
      <t>原始憑證是否送審計機關送審請以勾選方式表達。</t>
    </r>
  </si>
  <si>
    <r>
      <t>單位</t>
    </r>
    <r>
      <rPr>
        <sz val="12"/>
        <color indexed="10"/>
        <rFont val="Times New Roman"/>
        <family val="1"/>
      </rPr>
      <t>:</t>
    </r>
    <r>
      <rPr>
        <sz val="12"/>
        <color indexed="10"/>
        <rFont val="細明體"/>
        <family val="3"/>
      </rPr>
      <t>元</t>
    </r>
  </si>
  <si>
    <t>本機關補助金額</t>
  </si>
  <si>
    <t>他機關補助金額</t>
  </si>
  <si>
    <t>團體自付金額</t>
  </si>
  <si>
    <t>本季</t>
  </si>
  <si>
    <t>截至本季累計撥款金額</t>
  </si>
  <si>
    <t>受委託撥款機關(款項委託由地方政府轉發者始填列本欄)</t>
  </si>
  <si>
    <t>合  計</t>
  </si>
  <si>
    <t>工作計畫科目名稱</t>
  </si>
  <si>
    <t>GBA值(請勿更正本欄資料)</t>
  </si>
  <si>
    <t>預算數(僅列補助國內團體預算金額)</t>
  </si>
  <si>
    <t>補助事項或用途</t>
  </si>
  <si>
    <t>補助對象(團體全銜)</t>
  </si>
  <si>
    <t>補助計畫案總經費及分攤情形</t>
  </si>
  <si>
    <t>撥款情形</t>
  </si>
  <si>
    <t>分攤補助款機關名稱</t>
  </si>
  <si>
    <t>審計機關核准日期文號(原始憑證選否時需填)</t>
  </si>
  <si>
    <t>原始憑證送審計機關(打英文字母V)</t>
  </si>
  <si>
    <t>是否檢附會計報告或收支清單(打英文字母V)</t>
  </si>
  <si>
    <t>是否檢附領據(打英文字母V)</t>
  </si>
  <si>
    <t>機關名稱:公路總局及所屬(29071)</t>
  </si>
  <si>
    <t>臺北市區監理所總計</t>
  </si>
  <si>
    <t>鼓勵老舊計程車更新補助</t>
  </si>
  <si>
    <t>林世玲</t>
  </si>
  <si>
    <t>歐陽永輝</t>
  </si>
  <si>
    <t>楊玉媚</t>
  </si>
  <si>
    <t>許丕民</t>
  </si>
  <si>
    <t>陳清鍊</t>
  </si>
  <si>
    <t>李佳興</t>
  </si>
  <si>
    <t>許阿玲</t>
  </si>
  <si>
    <t>吳天爵</t>
  </si>
  <si>
    <t>莊鎮國</t>
  </si>
  <si>
    <t>李開陣</t>
  </si>
  <si>
    <t>陳昭忠</t>
  </si>
  <si>
    <t>陳銘堅</t>
  </si>
  <si>
    <t>黃賜金</t>
  </si>
  <si>
    <t>黃聰成</t>
  </si>
  <si>
    <t>馮諒記</t>
  </si>
  <si>
    <t>陳秀琴</t>
  </si>
  <si>
    <t>葉和樂</t>
  </si>
  <si>
    <t>陳麗嬌</t>
  </si>
  <si>
    <t>黃成來</t>
  </si>
  <si>
    <t>V</t>
  </si>
  <si>
    <t>92.1.20台審部交字第0920100號</t>
  </si>
  <si>
    <t>民國103年度第1至4季</t>
  </si>
  <si>
    <t xml:space="preserve">  公路及監理業務管理</t>
  </si>
  <si>
    <t xml:space="preserve">    公路公共運輸提昇計畫</t>
  </si>
  <si>
    <t xml:space="preserve">      辦理副大眾運輸系統汰
       舊換新補助購置新車</t>
  </si>
  <si>
    <t>翁束珍</t>
  </si>
  <si>
    <t>陳國祚</t>
  </si>
  <si>
    <t>洪端清</t>
  </si>
  <si>
    <t>戴碧力</t>
  </si>
  <si>
    <t>黃中復</t>
  </si>
  <si>
    <t xml:space="preserve">      公路公共運輸多卡通電
       子票證整合補助</t>
  </si>
  <si>
    <t>國道客運車輛汰舊換新補助</t>
  </si>
  <si>
    <t>汎航通運股份有限公司</t>
  </si>
  <si>
    <t>公路公共運輸多卡通電子票
 證整合補助</t>
  </si>
  <si>
    <t>環保署、交通部公路總局</t>
  </si>
  <si>
    <t>"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</si>
</sst>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#,##0.0_);[Red]\(#,##0.0\)"/>
    <numFmt numFmtId="183" formatCode="_-* #,##0.0_-;\-* #,##0.0_-;_-* &quot;-&quot;??_-;_-@_-"/>
  </numFmts>
  <fonts count="5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20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80" fontId="6" fillId="0" borderId="0" xfId="33" applyNumberFormat="1" applyFont="1" applyBorder="1" applyAlignment="1">
      <alignment vertical="center"/>
    </xf>
    <xf numFmtId="180" fontId="14" fillId="0" borderId="0" xfId="33" applyNumberFormat="1" applyFont="1" applyAlignment="1">
      <alignment/>
    </xf>
    <xf numFmtId="180" fontId="12" fillId="0" borderId="0" xfId="33" applyNumberFormat="1" applyFont="1" applyBorder="1" applyAlignment="1">
      <alignment vertical="center"/>
    </xf>
    <xf numFmtId="180" fontId="11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center" vertical="center"/>
    </xf>
    <xf numFmtId="180" fontId="11" fillId="0" borderId="11" xfId="33" applyNumberFormat="1" applyFont="1" applyBorder="1" applyAlignment="1">
      <alignment vertical="center"/>
    </xf>
    <xf numFmtId="180" fontId="11" fillId="33" borderId="11" xfId="33" applyNumberFormat="1" applyFont="1" applyFill="1" applyBorder="1" applyAlignment="1">
      <alignment horizontal="center" vertical="center"/>
    </xf>
    <xf numFmtId="180" fontId="11" fillId="33" borderId="11" xfId="33" applyNumberFormat="1" applyFont="1" applyFill="1" applyBorder="1" applyAlignment="1">
      <alignment vertical="center"/>
    </xf>
    <xf numFmtId="180" fontId="11" fillId="0" borderId="12" xfId="33" applyNumberFormat="1" applyFont="1" applyBorder="1" applyAlignment="1">
      <alignment horizontal="center" vertical="center"/>
    </xf>
    <xf numFmtId="180" fontId="11" fillId="33" borderId="12" xfId="33" applyNumberFormat="1" applyFont="1" applyFill="1" applyBorder="1" applyAlignment="1">
      <alignment horizontal="center" vertical="center"/>
    </xf>
    <xf numFmtId="180" fontId="11" fillId="0" borderId="13" xfId="33" applyNumberFormat="1" applyFont="1" applyBorder="1" applyAlignment="1">
      <alignment vertical="center"/>
    </xf>
    <xf numFmtId="180" fontId="11" fillId="33" borderId="13" xfId="33" applyNumberFormat="1" applyFont="1" applyFill="1" applyBorder="1" applyAlignment="1">
      <alignment horizontal="center" vertical="center"/>
    </xf>
    <xf numFmtId="180" fontId="11" fillId="33" borderId="13" xfId="33" applyNumberFormat="1" applyFont="1" applyFill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 wrapText="1"/>
    </xf>
    <xf numFmtId="180" fontId="11" fillId="0" borderId="10" xfId="33" applyNumberFormat="1" applyFont="1" applyBorder="1" applyAlignment="1">
      <alignment horizontal="right" vertical="center" wrapText="1"/>
    </xf>
    <xf numFmtId="180" fontId="11" fillId="0" borderId="1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horizontal="left" vertical="center"/>
    </xf>
    <xf numFmtId="180" fontId="10" fillId="0" borderId="0" xfId="33" applyNumberFormat="1" applyFont="1" applyBorder="1" applyAlignment="1">
      <alignment vertical="center"/>
    </xf>
    <xf numFmtId="180" fontId="11" fillId="0" borderId="10" xfId="33" applyNumberFormat="1" applyFont="1" applyBorder="1" applyAlignment="1">
      <alignment vertical="center" wrapText="1"/>
    </xf>
    <xf numFmtId="180" fontId="16" fillId="0" borderId="10" xfId="33" applyNumberFormat="1" applyFont="1" applyBorder="1" applyAlignment="1">
      <alignment horizontal="left" vertical="center" wrapText="1"/>
    </xf>
    <xf numFmtId="180" fontId="10" fillId="0" borderId="0" xfId="33" applyNumberFormat="1" applyFont="1" applyBorder="1" applyAlignment="1">
      <alignment vertical="top" wrapText="1"/>
    </xf>
    <xf numFmtId="180" fontId="8" fillId="0" borderId="0" xfId="33" applyNumberFormat="1" applyFont="1" applyBorder="1" applyAlignment="1">
      <alignment vertical="top" wrapText="1"/>
    </xf>
    <xf numFmtId="180" fontId="11" fillId="0" borderId="10" xfId="33" applyNumberFormat="1" applyFont="1" applyBorder="1" applyAlignment="1">
      <alignment horizontal="center" vertical="center" wrapText="1"/>
    </xf>
    <xf numFmtId="180" fontId="11" fillId="33" borderId="10" xfId="33" applyNumberFormat="1" applyFont="1" applyFill="1" applyBorder="1" applyAlignment="1">
      <alignment horizontal="center" vertical="center" wrapText="1"/>
    </xf>
    <xf numFmtId="180" fontId="11" fillId="0" borderId="10" xfId="33" applyNumberFormat="1" applyFont="1" applyBorder="1" applyAlignment="1">
      <alignment horizontal="center" vertical="center"/>
    </xf>
    <xf numFmtId="180" fontId="4" fillId="0" borderId="0" xfId="33" applyNumberFormat="1" applyFont="1" applyBorder="1" applyAlignment="1">
      <alignment horizontal="center" vertical="center"/>
    </xf>
    <xf numFmtId="180" fontId="9" fillId="0" borderId="0" xfId="33" applyNumberFormat="1" applyFont="1" applyBorder="1" applyAlignment="1">
      <alignment horizontal="center" vertical="center"/>
    </xf>
    <xf numFmtId="180" fontId="5" fillId="0" borderId="0" xfId="33" applyNumberFormat="1" applyFont="1" applyBorder="1" applyAlignment="1">
      <alignment horizontal="center" vertical="center"/>
    </xf>
    <xf numFmtId="180" fontId="7" fillId="0" borderId="0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209550</xdr:rowOff>
    </xdr:from>
    <xdr:to>
      <xdr:col>20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17300" y="1333500"/>
          <a:ext cx="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20</xdr:col>
      <xdr:colOff>0</xdr:colOff>
      <xdr:row>5</xdr:row>
      <xdr:rowOff>133350</xdr:rowOff>
    </xdr:from>
    <xdr:to>
      <xdr:col>20</xdr:col>
      <xdr:colOff>0</xdr:colOff>
      <xdr:row>8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17300" y="146685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補助對象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團體全銜或私人姓名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117300" y="160020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團體或私人自付金額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本季撥款金額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6</xdr:row>
      <xdr:rowOff>171450</xdr:rowOff>
    </xdr:from>
    <xdr:to>
      <xdr:col>20</xdr:col>
      <xdr:colOff>0</xdr:colOff>
      <xdr:row>8</xdr:row>
      <xdr:rowOff>171450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117300" y="17716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撥款情形</a:t>
          </a:r>
        </a:p>
      </xdr:txBody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4117300" y="20764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分攤補助款機關名稱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20</xdr:col>
      <xdr:colOff>0</xdr:colOff>
      <xdr:row>10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24117300" y="261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6</xdr:row>
      <xdr:rowOff>76200</xdr:rowOff>
    </xdr:from>
    <xdr:to>
      <xdr:col>20</xdr:col>
      <xdr:colOff>0</xdr:colOff>
      <xdr:row>8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4117300" y="16764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4117300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1402675" y="2371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B10" sqref="B10"/>
    </sheetView>
  </sheetViews>
  <sheetFormatPr defaultColWidth="9.00390625" defaultRowHeight="16.5"/>
  <cols>
    <col min="1" max="1" width="31.625" style="1" customWidth="1"/>
    <col min="2" max="2" width="20.125" style="1" customWidth="1"/>
    <col min="3" max="3" width="21.625" style="1" customWidth="1"/>
    <col min="4" max="4" width="29.625" style="1" customWidth="1"/>
    <col min="5" max="5" width="25.375" style="1" customWidth="1"/>
    <col min="6" max="6" width="13.50390625" style="1" customWidth="1"/>
    <col min="7" max="7" width="10.875" style="1" customWidth="1"/>
    <col min="8" max="8" width="7.625" style="1" customWidth="1"/>
    <col min="9" max="9" width="13.50390625" style="1" customWidth="1"/>
    <col min="10" max="10" width="13.125" style="1" customWidth="1"/>
    <col min="11" max="11" width="15.50390625" style="1" customWidth="1"/>
    <col min="12" max="12" width="21.875" style="1" customWidth="1"/>
    <col min="13" max="13" width="14.50390625" style="1" customWidth="1"/>
    <col min="14" max="15" width="7.875" style="1" customWidth="1"/>
    <col min="16" max="16" width="8.75390625" style="1" customWidth="1"/>
    <col min="17" max="17" width="9.875" style="1" customWidth="1"/>
    <col min="18" max="18" width="7.625" style="1" customWidth="1"/>
    <col min="19" max="19" width="8.625" style="1" customWidth="1"/>
    <col min="20" max="20" width="27.00390625" style="1" customWidth="1"/>
    <col min="21" max="21" width="17.125" style="1" customWidth="1"/>
    <col min="22" max="16384" width="9.00390625" style="1" customWidth="1"/>
  </cols>
  <sheetData>
    <row r="1" spans="1:20" ht="27.7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7.75" customHeight="1">
      <c r="A2" s="28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">
      <c r="A3" s="2" t="s">
        <v>39</v>
      </c>
      <c r="T3" s="3" t="s">
        <v>19</v>
      </c>
    </row>
    <row r="4" spans="1:20" s="4" customFormat="1" ht="18" customHeight="1">
      <c r="A4" s="23" t="s">
        <v>27</v>
      </c>
      <c r="B4" s="23" t="s">
        <v>28</v>
      </c>
      <c r="C4" s="23" t="s">
        <v>29</v>
      </c>
      <c r="D4" s="23" t="s">
        <v>30</v>
      </c>
      <c r="E4" s="23" t="s">
        <v>31</v>
      </c>
      <c r="F4" s="23" t="s">
        <v>32</v>
      </c>
      <c r="G4" s="23"/>
      <c r="H4" s="23"/>
      <c r="I4" s="23"/>
      <c r="J4" s="23" t="s">
        <v>33</v>
      </c>
      <c r="K4" s="23"/>
      <c r="L4" s="23"/>
      <c r="M4" s="23" t="s">
        <v>34</v>
      </c>
      <c r="N4" s="24" t="s">
        <v>38</v>
      </c>
      <c r="O4" s="24"/>
      <c r="P4" s="24" t="s">
        <v>37</v>
      </c>
      <c r="Q4" s="24"/>
      <c r="R4" s="24" t="s">
        <v>36</v>
      </c>
      <c r="S4" s="24"/>
      <c r="T4" s="23" t="s">
        <v>35</v>
      </c>
    </row>
    <row r="5" spans="1:20" s="4" customFormat="1" ht="16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5"/>
    </row>
    <row r="6" spans="1:20" s="4" customFormat="1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5"/>
    </row>
    <row r="7" spans="1:20" s="4" customFormat="1" ht="16.5" customHeight="1">
      <c r="A7" s="23"/>
      <c r="B7" s="23"/>
      <c r="C7" s="23"/>
      <c r="D7" s="23"/>
      <c r="E7" s="23"/>
      <c r="F7" s="23" t="s">
        <v>20</v>
      </c>
      <c r="G7" s="23" t="s">
        <v>21</v>
      </c>
      <c r="H7" s="23" t="s">
        <v>22</v>
      </c>
      <c r="I7" s="6"/>
      <c r="J7" s="23" t="s">
        <v>23</v>
      </c>
      <c r="K7" s="23" t="s">
        <v>24</v>
      </c>
      <c r="L7" s="23" t="s">
        <v>25</v>
      </c>
      <c r="M7" s="23"/>
      <c r="N7" s="7"/>
      <c r="O7" s="8"/>
      <c r="P7" s="7"/>
      <c r="Q7" s="8"/>
      <c r="R7" s="7"/>
      <c r="S7" s="8"/>
      <c r="T7" s="25"/>
    </row>
    <row r="8" spans="1:20" s="4" customFormat="1" ht="20.25" customHeight="1">
      <c r="A8" s="23"/>
      <c r="B8" s="23"/>
      <c r="C8" s="23"/>
      <c r="D8" s="23"/>
      <c r="E8" s="23"/>
      <c r="F8" s="23"/>
      <c r="G8" s="23"/>
      <c r="H8" s="23"/>
      <c r="I8" s="9" t="s">
        <v>26</v>
      </c>
      <c r="J8" s="23"/>
      <c r="K8" s="23"/>
      <c r="L8" s="23"/>
      <c r="M8" s="23"/>
      <c r="N8" s="10" t="s">
        <v>0</v>
      </c>
      <c r="O8" s="10" t="s">
        <v>1</v>
      </c>
      <c r="P8" s="10" t="s">
        <v>0</v>
      </c>
      <c r="Q8" s="10" t="s">
        <v>1</v>
      </c>
      <c r="R8" s="10" t="s">
        <v>0</v>
      </c>
      <c r="S8" s="10" t="s">
        <v>1</v>
      </c>
      <c r="T8" s="25"/>
    </row>
    <row r="9" spans="1:20" s="4" customFormat="1" ht="24" customHeight="1">
      <c r="A9" s="23"/>
      <c r="B9" s="23"/>
      <c r="C9" s="23"/>
      <c r="D9" s="23"/>
      <c r="E9" s="23"/>
      <c r="F9" s="23"/>
      <c r="G9" s="23"/>
      <c r="H9" s="23"/>
      <c r="I9" s="11"/>
      <c r="J9" s="23"/>
      <c r="K9" s="23"/>
      <c r="L9" s="23"/>
      <c r="M9" s="23"/>
      <c r="N9" s="12"/>
      <c r="O9" s="13"/>
      <c r="P9" s="12"/>
      <c r="Q9" s="13"/>
      <c r="R9" s="12"/>
      <c r="S9" s="13"/>
      <c r="T9" s="25"/>
    </row>
    <row r="10" spans="1:20" s="4" customFormat="1" ht="19.5" customHeight="1">
      <c r="A10" s="19" t="s">
        <v>40</v>
      </c>
      <c r="B10" s="15">
        <f>SUM(B11)</f>
        <v>0</v>
      </c>
      <c r="C10" s="15">
        <f>C11</f>
        <v>23776000</v>
      </c>
      <c r="D10" s="14"/>
      <c r="E10" s="14"/>
      <c r="F10" s="16">
        <f aca="true" t="shared" si="0" ref="F10:K11">F11</f>
        <v>2835400</v>
      </c>
      <c r="G10" s="16">
        <f t="shared" si="0"/>
        <v>255000</v>
      </c>
      <c r="H10" s="16">
        <f t="shared" si="0"/>
        <v>0</v>
      </c>
      <c r="I10" s="16">
        <f t="shared" si="0"/>
        <v>3090400</v>
      </c>
      <c r="J10" s="16">
        <f t="shared" si="0"/>
        <v>2205400</v>
      </c>
      <c r="K10" s="16">
        <f t="shared" si="0"/>
        <v>3090400</v>
      </c>
      <c r="L10" s="15"/>
      <c r="M10" s="14"/>
      <c r="N10" s="14"/>
      <c r="O10" s="14"/>
      <c r="P10" s="5"/>
      <c r="Q10" s="16"/>
      <c r="R10" s="5"/>
      <c r="S10" s="5"/>
      <c r="T10" s="17"/>
    </row>
    <row r="11" spans="1:20" s="4" customFormat="1" ht="19.5" customHeight="1">
      <c r="A11" s="16" t="s">
        <v>64</v>
      </c>
      <c r="B11" s="15">
        <v>0</v>
      </c>
      <c r="C11" s="15">
        <f>C12</f>
        <v>23776000</v>
      </c>
      <c r="D11" s="16"/>
      <c r="E11" s="16"/>
      <c r="F11" s="16">
        <f t="shared" si="0"/>
        <v>2835400</v>
      </c>
      <c r="G11" s="16">
        <f t="shared" si="0"/>
        <v>255000</v>
      </c>
      <c r="H11" s="16">
        <f t="shared" si="0"/>
        <v>0</v>
      </c>
      <c r="I11" s="16">
        <f t="shared" si="0"/>
        <v>3090400</v>
      </c>
      <c r="J11" s="16">
        <f t="shared" si="0"/>
        <v>2205400</v>
      </c>
      <c r="K11" s="16">
        <f t="shared" si="0"/>
        <v>3090400</v>
      </c>
      <c r="L11" s="16"/>
      <c r="M11" s="16"/>
      <c r="N11" s="16"/>
      <c r="O11" s="16"/>
      <c r="P11" s="16"/>
      <c r="Q11" s="16"/>
      <c r="R11" s="16"/>
      <c r="S11" s="16"/>
      <c r="T11" s="16"/>
    </row>
    <row r="12" spans="1:20" s="4" customFormat="1" ht="19.5" customHeight="1">
      <c r="A12" s="16" t="s">
        <v>65</v>
      </c>
      <c r="B12" s="15"/>
      <c r="C12" s="15">
        <f>C13+C40</f>
        <v>23776000</v>
      </c>
      <c r="D12" s="6"/>
      <c r="E12" s="16"/>
      <c r="F12" s="16">
        <f aca="true" t="shared" si="1" ref="F12:K12">F13+F40</f>
        <v>2835400</v>
      </c>
      <c r="G12" s="16">
        <f t="shared" si="1"/>
        <v>255000</v>
      </c>
      <c r="H12" s="16">
        <f t="shared" si="1"/>
        <v>0</v>
      </c>
      <c r="I12" s="16">
        <f t="shared" si="1"/>
        <v>3090400</v>
      </c>
      <c r="J12" s="16">
        <f t="shared" si="1"/>
        <v>2205400</v>
      </c>
      <c r="K12" s="16">
        <f t="shared" si="1"/>
        <v>3090400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1:20" s="4" customFormat="1" ht="39.75" customHeight="1">
      <c r="A13" s="19" t="s">
        <v>66</v>
      </c>
      <c r="B13" s="15"/>
      <c r="C13" s="15">
        <f>C14+C39</f>
        <v>21700000</v>
      </c>
      <c r="D13" s="6"/>
      <c r="E13" s="16"/>
      <c r="F13" s="16">
        <f aca="true" t="shared" si="2" ref="F13:K13">F14+F39</f>
        <v>780000</v>
      </c>
      <c r="G13" s="16">
        <f t="shared" si="2"/>
        <v>255000</v>
      </c>
      <c r="H13" s="16">
        <f t="shared" si="2"/>
        <v>0</v>
      </c>
      <c r="I13" s="16">
        <f t="shared" si="2"/>
        <v>1035000</v>
      </c>
      <c r="J13" s="16">
        <f t="shared" si="2"/>
        <v>150000</v>
      </c>
      <c r="K13" s="16">
        <f t="shared" si="2"/>
        <v>1035000</v>
      </c>
      <c r="L13" s="16"/>
      <c r="M13" s="19" t="s">
        <v>76</v>
      </c>
      <c r="N13" s="16"/>
      <c r="O13" s="16"/>
      <c r="P13" s="16"/>
      <c r="Q13" s="16"/>
      <c r="R13" s="16"/>
      <c r="S13" s="16"/>
      <c r="T13" s="16"/>
    </row>
    <row r="14" spans="1:20" s="4" customFormat="1" ht="19.5" customHeight="1">
      <c r="A14" s="17"/>
      <c r="B14" s="16"/>
      <c r="C14" s="16">
        <v>780000</v>
      </c>
      <c r="D14" s="16" t="s">
        <v>41</v>
      </c>
      <c r="E14" s="16"/>
      <c r="F14" s="16">
        <f>SUM(F15:F38)</f>
        <v>780000</v>
      </c>
      <c r="G14" s="16">
        <f>SUM(G15:G38)</f>
        <v>255000</v>
      </c>
      <c r="H14" s="16"/>
      <c r="I14" s="16">
        <f>SUM(I15:I38)</f>
        <v>1035000</v>
      </c>
      <c r="J14" s="16">
        <f>SUM(J15:J38)</f>
        <v>150000</v>
      </c>
      <c r="K14" s="16">
        <v>1035000</v>
      </c>
      <c r="L14" s="16"/>
      <c r="M14" s="5" t="s">
        <v>77</v>
      </c>
      <c r="N14" s="16" t="s">
        <v>61</v>
      </c>
      <c r="O14" s="16"/>
      <c r="P14" s="16"/>
      <c r="Q14" s="16" t="s">
        <v>61</v>
      </c>
      <c r="R14" s="16"/>
      <c r="S14" s="16" t="s">
        <v>61</v>
      </c>
      <c r="T14" s="20" t="s">
        <v>62</v>
      </c>
    </row>
    <row r="15" spans="1:20" s="4" customFormat="1" ht="19.5" customHeight="1">
      <c r="A15" s="17"/>
      <c r="B15" s="16"/>
      <c r="C15" s="16"/>
      <c r="D15" s="16"/>
      <c r="E15" s="16" t="s">
        <v>43</v>
      </c>
      <c r="F15" s="16">
        <v>90000</v>
      </c>
      <c r="G15" s="16">
        <v>25000</v>
      </c>
      <c r="H15" s="16"/>
      <c r="I15" s="16">
        <f>SUM(F15:H15)</f>
        <v>115000</v>
      </c>
      <c r="J15" s="16">
        <v>0</v>
      </c>
      <c r="K15" s="16">
        <v>115000</v>
      </c>
      <c r="L15" s="16"/>
      <c r="M15" s="5" t="s">
        <v>77</v>
      </c>
      <c r="N15" s="16" t="s">
        <v>61</v>
      </c>
      <c r="O15" s="16"/>
      <c r="P15" s="16"/>
      <c r="Q15" s="16" t="s">
        <v>61</v>
      </c>
      <c r="R15" s="16"/>
      <c r="S15" s="16" t="s">
        <v>61</v>
      </c>
      <c r="T15" s="20" t="s">
        <v>62</v>
      </c>
    </row>
    <row r="16" spans="1:20" s="4" customFormat="1" ht="19.5" customHeight="1">
      <c r="A16" s="16"/>
      <c r="B16" s="16"/>
      <c r="C16" s="16"/>
      <c r="D16" s="16"/>
      <c r="E16" s="16" t="s">
        <v>42</v>
      </c>
      <c r="F16" s="16">
        <v>30000</v>
      </c>
      <c r="G16" s="16">
        <v>10000</v>
      </c>
      <c r="H16" s="16"/>
      <c r="I16" s="16">
        <f aca="true" t="shared" si="3" ref="I16:I32">SUM(F16:H16)</f>
        <v>40000</v>
      </c>
      <c r="J16" s="16">
        <v>0</v>
      </c>
      <c r="K16" s="16">
        <v>40000</v>
      </c>
      <c r="L16" s="16"/>
      <c r="M16" s="5" t="s">
        <v>77</v>
      </c>
      <c r="N16" s="16" t="s">
        <v>61</v>
      </c>
      <c r="O16" s="16"/>
      <c r="P16" s="16"/>
      <c r="Q16" s="16" t="s">
        <v>61</v>
      </c>
      <c r="R16" s="16"/>
      <c r="S16" s="16" t="s">
        <v>61</v>
      </c>
      <c r="T16" s="20" t="s">
        <v>62</v>
      </c>
    </row>
    <row r="17" spans="1:20" s="4" customFormat="1" ht="19.5" customHeight="1">
      <c r="A17" s="16"/>
      <c r="B17" s="16"/>
      <c r="C17" s="16"/>
      <c r="D17" s="16"/>
      <c r="E17" s="16" t="s">
        <v>44</v>
      </c>
      <c r="F17" s="16">
        <v>30000</v>
      </c>
      <c r="G17" s="16">
        <v>10000</v>
      </c>
      <c r="H17" s="16"/>
      <c r="I17" s="16">
        <f t="shared" si="3"/>
        <v>40000</v>
      </c>
      <c r="J17" s="16">
        <v>0</v>
      </c>
      <c r="K17" s="16">
        <v>40000</v>
      </c>
      <c r="L17" s="16"/>
      <c r="M17" s="5" t="s">
        <v>77</v>
      </c>
      <c r="N17" s="16" t="s">
        <v>61</v>
      </c>
      <c r="O17" s="16"/>
      <c r="P17" s="16"/>
      <c r="Q17" s="16" t="s">
        <v>61</v>
      </c>
      <c r="R17" s="16"/>
      <c r="S17" s="16" t="s">
        <v>61</v>
      </c>
      <c r="T17" s="20" t="s">
        <v>62</v>
      </c>
    </row>
    <row r="18" spans="1:20" s="4" customFormat="1" ht="19.5" customHeight="1">
      <c r="A18" s="16"/>
      <c r="B18" s="16"/>
      <c r="C18" s="16"/>
      <c r="D18" s="16"/>
      <c r="E18" s="16" t="s">
        <v>45</v>
      </c>
      <c r="F18" s="16">
        <v>30000</v>
      </c>
      <c r="G18" s="16">
        <v>10000</v>
      </c>
      <c r="H18" s="16"/>
      <c r="I18" s="16">
        <f t="shared" si="3"/>
        <v>40000</v>
      </c>
      <c r="J18" s="16">
        <v>0</v>
      </c>
      <c r="K18" s="16">
        <v>40000</v>
      </c>
      <c r="L18" s="16"/>
      <c r="M18" s="5" t="s">
        <v>77</v>
      </c>
      <c r="N18" s="16" t="s">
        <v>61</v>
      </c>
      <c r="O18" s="16"/>
      <c r="P18" s="16"/>
      <c r="Q18" s="16" t="s">
        <v>61</v>
      </c>
      <c r="R18" s="16"/>
      <c r="S18" s="16" t="s">
        <v>61</v>
      </c>
      <c r="T18" s="20" t="s">
        <v>62</v>
      </c>
    </row>
    <row r="19" spans="1:20" s="4" customFormat="1" ht="19.5" customHeight="1">
      <c r="A19" s="16"/>
      <c r="B19" s="16"/>
      <c r="C19" s="16"/>
      <c r="D19" s="16"/>
      <c r="E19" s="16" t="s">
        <v>46</v>
      </c>
      <c r="F19" s="16">
        <v>30000</v>
      </c>
      <c r="G19" s="16">
        <v>10000</v>
      </c>
      <c r="H19" s="16"/>
      <c r="I19" s="16">
        <f t="shared" si="3"/>
        <v>40000</v>
      </c>
      <c r="J19" s="16">
        <v>0</v>
      </c>
      <c r="K19" s="16">
        <v>40000</v>
      </c>
      <c r="L19" s="16"/>
      <c r="M19" s="5" t="s">
        <v>77</v>
      </c>
      <c r="N19" s="16" t="s">
        <v>61</v>
      </c>
      <c r="O19" s="16"/>
      <c r="P19" s="16"/>
      <c r="Q19" s="16" t="s">
        <v>61</v>
      </c>
      <c r="R19" s="16"/>
      <c r="S19" s="16" t="s">
        <v>61</v>
      </c>
      <c r="T19" s="20" t="s">
        <v>62</v>
      </c>
    </row>
    <row r="20" spans="1:20" s="4" customFormat="1" ht="19.5" customHeight="1">
      <c r="A20" s="16"/>
      <c r="B20" s="16"/>
      <c r="C20" s="16"/>
      <c r="D20" s="16"/>
      <c r="E20" s="16" t="s">
        <v>47</v>
      </c>
      <c r="F20" s="16">
        <v>30000</v>
      </c>
      <c r="G20" s="16">
        <v>10000</v>
      </c>
      <c r="H20" s="16"/>
      <c r="I20" s="16">
        <f t="shared" si="3"/>
        <v>40000</v>
      </c>
      <c r="J20" s="16">
        <v>0</v>
      </c>
      <c r="K20" s="16">
        <v>40000</v>
      </c>
      <c r="L20" s="16"/>
      <c r="M20" s="5" t="s">
        <v>77</v>
      </c>
      <c r="N20" s="16" t="s">
        <v>61</v>
      </c>
      <c r="O20" s="16"/>
      <c r="P20" s="16"/>
      <c r="Q20" s="16" t="s">
        <v>61</v>
      </c>
      <c r="R20" s="16"/>
      <c r="S20" s="16" t="s">
        <v>61</v>
      </c>
      <c r="T20" s="20" t="s">
        <v>62</v>
      </c>
    </row>
    <row r="21" spans="1:20" s="4" customFormat="1" ht="19.5" customHeight="1">
      <c r="A21" s="16"/>
      <c r="B21" s="16"/>
      <c r="C21" s="16"/>
      <c r="D21" s="16"/>
      <c r="E21" s="16" t="s">
        <v>48</v>
      </c>
      <c r="F21" s="16">
        <v>30000</v>
      </c>
      <c r="G21" s="16">
        <v>10000</v>
      </c>
      <c r="H21" s="16"/>
      <c r="I21" s="16">
        <f t="shared" si="3"/>
        <v>40000</v>
      </c>
      <c r="J21" s="16">
        <v>0</v>
      </c>
      <c r="K21" s="16">
        <v>40000</v>
      </c>
      <c r="L21" s="16"/>
      <c r="M21" s="5" t="s">
        <v>77</v>
      </c>
      <c r="N21" s="16" t="s">
        <v>61</v>
      </c>
      <c r="O21" s="16"/>
      <c r="P21" s="16"/>
      <c r="Q21" s="16" t="s">
        <v>61</v>
      </c>
      <c r="R21" s="16"/>
      <c r="S21" s="16" t="s">
        <v>61</v>
      </c>
      <c r="T21" s="20" t="s">
        <v>62</v>
      </c>
    </row>
    <row r="22" spans="1:20" s="4" customFormat="1" ht="19.5" customHeight="1">
      <c r="A22" s="16"/>
      <c r="B22" s="16"/>
      <c r="C22" s="16"/>
      <c r="D22" s="16"/>
      <c r="E22" s="16" t="s">
        <v>49</v>
      </c>
      <c r="F22" s="16">
        <v>30000</v>
      </c>
      <c r="G22" s="16">
        <v>10000</v>
      </c>
      <c r="H22" s="16"/>
      <c r="I22" s="16">
        <f t="shared" si="3"/>
        <v>40000</v>
      </c>
      <c r="J22" s="16">
        <v>0</v>
      </c>
      <c r="K22" s="16">
        <v>40000</v>
      </c>
      <c r="L22" s="16"/>
      <c r="M22" s="5" t="s">
        <v>77</v>
      </c>
      <c r="N22" s="16" t="s">
        <v>61</v>
      </c>
      <c r="O22" s="16"/>
      <c r="P22" s="16"/>
      <c r="Q22" s="16" t="s">
        <v>61</v>
      </c>
      <c r="R22" s="16"/>
      <c r="S22" s="16" t="s">
        <v>61</v>
      </c>
      <c r="T22" s="20" t="s">
        <v>62</v>
      </c>
    </row>
    <row r="23" spans="1:20" s="4" customFormat="1" ht="19.5" customHeight="1">
      <c r="A23" s="16"/>
      <c r="B23" s="16"/>
      <c r="C23" s="16"/>
      <c r="D23" s="16"/>
      <c r="E23" s="16" t="s">
        <v>50</v>
      </c>
      <c r="F23" s="16">
        <v>30000</v>
      </c>
      <c r="G23" s="16">
        <v>10000</v>
      </c>
      <c r="H23" s="16"/>
      <c r="I23" s="16">
        <f t="shared" si="3"/>
        <v>40000</v>
      </c>
      <c r="J23" s="16">
        <v>0</v>
      </c>
      <c r="K23" s="16">
        <v>40000</v>
      </c>
      <c r="L23" s="16"/>
      <c r="M23" s="5" t="s">
        <v>77</v>
      </c>
      <c r="N23" s="16" t="s">
        <v>61</v>
      </c>
      <c r="O23" s="16"/>
      <c r="P23" s="16"/>
      <c r="Q23" s="16" t="s">
        <v>61</v>
      </c>
      <c r="R23" s="16"/>
      <c r="S23" s="16" t="s">
        <v>61</v>
      </c>
      <c r="T23" s="20" t="s">
        <v>62</v>
      </c>
    </row>
    <row r="24" spans="1:20" s="4" customFormat="1" ht="19.5" customHeight="1">
      <c r="A24" s="16"/>
      <c r="B24" s="16"/>
      <c r="C24" s="16"/>
      <c r="D24" s="16"/>
      <c r="E24" s="16" t="s">
        <v>51</v>
      </c>
      <c r="F24" s="16">
        <v>30000</v>
      </c>
      <c r="G24" s="16">
        <v>10000</v>
      </c>
      <c r="H24" s="16"/>
      <c r="I24" s="16">
        <f t="shared" si="3"/>
        <v>40000</v>
      </c>
      <c r="J24" s="16">
        <v>0</v>
      </c>
      <c r="K24" s="16">
        <v>40000</v>
      </c>
      <c r="L24" s="16"/>
      <c r="M24" s="5" t="s">
        <v>77</v>
      </c>
      <c r="N24" s="16" t="s">
        <v>61</v>
      </c>
      <c r="O24" s="16"/>
      <c r="P24" s="16"/>
      <c r="Q24" s="16" t="s">
        <v>61</v>
      </c>
      <c r="R24" s="16"/>
      <c r="S24" s="16" t="s">
        <v>61</v>
      </c>
      <c r="T24" s="20" t="s">
        <v>62</v>
      </c>
    </row>
    <row r="25" spans="1:20" s="4" customFormat="1" ht="19.5" customHeight="1">
      <c r="A25" s="16"/>
      <c r="B25" s="16"/>
      <c r="C25" s="16"/>
      <c r="D25" s="16"/>
      <c r="E25" s="16" t="s">
        <v>52</v>
      </c>
      <c r="F25" s="16">
        <v>30000</v>
      </c>
      <c r="G25" s="16">
        <v>10000</v>
      </c>
      <c r="H25" s="16"/>
      <c r="I25" s="16">
        <f t="shared" si="3"/>
        <v>40000</v>
      </c>
      <c r="J25" s="16">
        <v>0</v>
      </c>
      <c r="K25" s="16">
        <v>40000</v>
      </c>
      <c r="L25" s="16"/>
      <c r="M25" s="5" t="s">
        <v>77</v>
      </c>
      <c r="N25" s="16" t="s">
        <v>61</v>
      </c>
      <c r="O25" s="16"/>
      <c r="P25" s="16"/>
      <c r="Q25" s="16" t="s">
        <v>61</v>
      </c>
      <c r="R25" s="16"/>
      <c r="S25" s="16" t="s">
        <v>61</v>
      </c>
      <c r="T25" s="20" t="s">
        <v>62</v>
      </c>
    </row>
    <row r="26" spans="1:20" s="4" customFormat="1" ht="19.5" customHeight="1">
      <c r="A26" s="16"/>
      <c r="B26" s="16"/>
      <c r="C26" s="16"/>
      <c r="D26" s="16"/>
      <c r="E26" s="16" t="s">
        <v>53</v>
      </c>
      <c r="F26" s="16">
        <v>30000</v>
      </c>
      <c r="G26" s="16">
        <v>10000</v>
      </c>
      <c r="H26" s="16"/>
      <c r="I26" s="16">
        <f t="shared" si="3"/>
        <v>40000</v>
      </c>
      <c r="J26" s="16">
        <v>0</v>
      </c>
      <c r="K26" s="16">
        <v>40000</v>
      </c>
      <c r="L26" s="16"/>
      <c r="M26" s="5" t="s">
        <v>77</v>
      </c>
      <c r="N26" s="16" t="s">
        <v>61</v>
      </c>
      <c r="O26" s="16"/>
      <c r="P26" s="16"/>
      <c r="Q26" s="16" t="s">
        <v>61</v>
      </c>
      <c r="R26" s="16"/>
      <c r="S26" s="16" t="s">
        <v>61</v>
      </c>
      <c r="T26" s="20" t="s">
        <v>62</v>
      </c>
    </row>
    <row r="27" spans="1:20" s="4" customFormat="1" ht="19.5" customHeight="1">
      <c r="A27" s="16"/>
      <c r="B27" s="16"/>
      <c r="C27" s="16"/>
      <c r="D27" s="16"/>
      <c r="E27" s="16" t="s">
        <v>54</v>
      </c>
      <c r="F27" s="16">
        <v>30000</v>
      </c>
      <c r="G27" s="16">
        <v>10000</v>
      </c>
      <c r="H27" s="16"/>
      <c r="I27" s="16">
        <f t="shared" si="3"/>
        <v>40000</v>
      </c>
      <c r="J27" s="16">
        <v>0</v>
      </c>
      <c r="K27" s="16">
        <v>40000</v>
      </c>
      <c r="L27" s="16"/>
      <c r="M27" s="5" t="s">
        <v>77</v>
      </c>
      <c r="N27" s="16" t="s">
        <v>61</v>
      </c>
      <c r="O27" s="16"/>
      <c r="P27" s="16"/>
      <c r="Q27" s="16" t="s">
        <v>61</v>
      </c>
      <c r="R27" s="16"/>
      <c r="S27" s="16" t="s">
        <v>61</v>
      </c>
      <c r="T27" s="20" t="s">
        <v>62</v>
      </c>
    </row>
    <row r="28" spans="1:20" s="4" customFormat="1" ht="19.5" customHeight="1">
      <c r="A28" s="16"/>
      <c r="B28" s="16"/>
      <c r="C28" s="16"/>
      <c r="D28" s="16"/>
      <c r="E28" s="16" t="s">
        <v>55</v>
      </c>
      <c r="F28" s="16">
        <v>30000</v>
      </c>
      <c r="G28" s="16">
        <v>10000</v>
      </c>
      <c r="H28" s="16"/>
      <c r="I28" s="16">
        <f t="shared" si="3"/>
        <v>40000</v>
      </c>
      <c r="J28" s="16">
        <v>0</v>
      </c>
      <c r="K28" s="16">
        <v>40000</v>
      </c>
      <c r="L28" s="16"/>
      <c r="M28" s="5" t="s">
        <v>77</v>
      </c>
      <c r="N28" s="16" t="s">
        <v>61</v>
      </c>
      <c r="O28" s="16"/>
      <c r="P28" s="16"/>
      <c r="Q28" s="16" t="s">
        <v>61</v>
      </c>
      <c r="R28" s="16"/>
      <c r="S28" s="16" t="s">
        <v>61</v>
      </c>
      <c r="T28" s="20" t="s">
        <v>62</v>
      </c>
    </row>
    <row r="29" spans="1:20" s="4" customFormat="1" ht="19.5" customHeight="1">
      <c r="A29" s="16"/>
      <c r="B29" s="16"/>
      <c r="C29" s="16"/>
      <c r="D29" s="16"/>
      <c r="E29" s="16" t="s">
        <v>56</v>
      </c>
      <c r="F29" s="16">
        <v>30000</v>
      </c>
      <c r="G29" s="16">
        <v>10000</v>
      </c>
      <c r="H29" s="16"/>
      <c r="I29" s="16">
        <f t="shared" si="3"/>
        <v>40000</v>
      </c>
      <c r="J29" s="16">
        <v>0</v>
      </c>
      <c r="K29" s="16">
        <v>40000</v>
      </c>
      <c r="L29" s="16"/>
      <c r="M29" s="5" t="s">
        <v>77</v>
      </c>
      <c r="N29" s="16" t="s">
        <v>61</v>
      </c>
      <c r="O29" s="16"/>
      <c r="P29" s="16"/>
      <c r="Q29" s="16" t="s">
        <v>61</v>
      </c>
      <c r="R29" s="16"/>
      <c r="S29" s="16" t="s">
        <v>61</v>
      </c>
      <c r="T29" s="20" t="s">
        <v>62</v>
      </c>
    </row>
    <row r="30" spans="1:20" s="4" customFormat="1" ht="19.5" customHeight="1">
      <c r="A30" s="16"/>
      <c r="B30" s="16"/>
      <c r="C30" s="16"/>
      <c r="D30" s="16"/>
      <c r="E30" s="16" t="s">
        <v>57</v>
      </c>
      <c r="F30" s="16">
        <v>30000</v>
      </c>
      <c r="G30" s="16">
        <v>10000</v>
      </c>
      <c r="H30" s="16"/>
      <c r="I30" s="16">
        <f t="shared" si="3"/>
        <v>40000</v>
      </c>
      <c r="J30" s="16">
        <v>0</v>
      </c>
      <c r="K30" s="16">
        <v>40000</v>
      </c>
      <c r="L30" s="16"/>
      <c r="M30" s="5" t="s">
        <v>77</v>
      </c>
      <c r="N30" s="16" t="s">
        <v>61</v>
      </c>
      <c r="O30" s="16"/>
      <c r="P30" s="16"/>
      <c r="Q30" s="16" t="s">
        <v>61</v>
      </c>
      <c r="R30" s="16"/>
      <c r="S30" s="16" t="s">
        <v>61</v>
      </c>
      <c r="T30" s="20" t="s">
        <v>62</v>
      </c>
    </row>
    <row r="31" spans="1:20" s="4" customFormat="1" ht="19.5" customHeight="1">
      <c r="A31" s="16"/>
      <c r="B31" s="16"/>
      <c r="C31" s="16"/>
      <c r="D31" s="16"/>
      <c r="E31" s="16" t="s">
        <v>58</v>
      </c>
      <c r="F31" s="16">
        <v>30000</v>
      </c>
      <c r="G31" s="16">
        <v>10000</v>
      </c>
      <c r="H31" s="16"/>
      <c r="I31" s="16">
        <f t="shared" si="3"/>
        <v>40000</v>
      </c>
      <c r="J31" s="16">
        <v>0</v>
      </c>
      <c r="K31" s="16">
        <v>40000</v>
      </c>
      <c r="L31" s="16"/>
      <c r="M31" s="5" t="s">
        <v>77</v>
      </c>
      <c r="N31" s="16" t="s">
        <v>61</v>
      </c>
      <c r="O31" s="16"/>
      <c r="P31" s="16"/>
      <c r="Q31" s="16" t="s">
        <v>61</v>
      </c>
      <c r="R31" s="16"/>
      <c r="S31" s="16" t="s">
        <v>61</v>
      </c>
      <c r="T31" s="20" t="s">
        <v>62</v>
      </c>
    </row>
    <row r="32" spans="1:20" s="4" customFormat="1" ht="19.5" customHeight="1">
      <c r="A32" s="16"/>
      <c r="B32" s="16"/>
      <c r="C32" s="16"/>
      <c r="D32" s="16"/>
      <c r="E32" s="16" t="s">
        <v>59</v>
      </c>
      <c r="F32" s="16">
        <v>30000</v>
      </c>
      <c r="G32" s="16">
        <v>10000</v>
      </c>
      <c r="H32" s="16"/>
      <c r="I32" s="16">
        <f t="shared" si="3"/>
        <v>40000</v>
      </c>
      <c r="J32" s="16">
        <v>0</v>
      </c>
      <c r="K32" s="16">
        <v>40000</v>
      </c>
      <c r="L32" s="16"/>
      <c r="M32" s="5" t="s">
        <v>77</v>
      </c>
      <c r="N32" s="16" t="s">
        <v>61</v>
      </c>
      <c r="O32" s="16"/>
      <c r="P32" s="16"/>
      <c r="Q32" s="16" t="s">
        <v>61</v>
      </c>
      <c r="R32" s="16"/>
      <c r="S32" s="16" t="s">
        <v>61</v>
      </c>
      <c r="T32" s="20" t="s">
        <v>62</v>
      </c>
    </row>
    <row r="33" spans="1:20" s="4" customFormat="1" ht="19.5" customHeight="1">
      <c r="A33" s="16"/>
      <c r="B33" s="16"/>
      <c r="C33" s="16"/>
      <c r="D33" s="16"/>
      <c r="E33" s="16" t="s">
        <v>60</v>
      </c>
      <c r="F33" s="16">
        <v>30000</v>
      </c>
      <c r="G33" s="16">
        <v>10000</v>
      </c>
      <c r="H33" s="16"/>
      <c r="I33" s="16">
        <f aca="true" t="shared" si="4" ref="I33:I40">SUM(F33:H33)</f>
        <v>40000</v>
      </c>
      <c r="J33" s="16">
        <v>0</v>
      </c>
      <c r="K33" s="16">
        <v>40000</v>
      </c>
      <c r="L33" s="16"/>
      <c r="M33" s="5" t="s">
        <v>77</v>
      </c>
      <c r="N33" s="16" t="s">
        <v>61</v>
      </c>
      <c r="O33" s="16"/>
      <c r="P33" s="16"/>
      <c r="Q33" s="16" t="s">
        <v>61</v>
      </c>
      <c r="R33" s="16"/>
      <c r="S33" s="16" t="s">
        <v>61</v>
      </c>
      <c r="T33" s="20" t="s">
        <v>62</v>
      </c>
    </row>
    <row r="34" spans="1:20" s="4" customFormat="1" ht="19.5" customHeight="1">
      <c r="A34" s="16"/>
      <c r="B34" s="16"/>
      <c r="C34" s="16"/>
      <c r="D34" s="16"/>
      <c r="E34" s="16" t="s">
        <v>67</v>
      </c>
      <c r="F34" s="16">
        <v>30000</v>
      </c>
      <c r="G34" s="16">
        <v>10000</v>
      </c>
      <c r="H34" s="16"/>
      <c r="I34" s="16">
        <f t="shared" si="4"/>
        <v>40000</v>
      </c>
      <c r="J34" s="16">
        <v>30000</v>
      </c>
      <c r="K34" s="16">
        <v>40000</v>
      </c>
      <c r="L34" s="16"/>
      <c r="M34" s="5" t="s">
        <v>77</v>
      </c>
      <c r="N34" s="16" t="s">
        <v>61</v>
      </c>
      <c r="O34" s="16"/>
      <c r="P34" s="16"/>
      <c r="Q34" s="16" t="s">
        <v>61</v>
      </c>
      <c r="R34" s="16"/>
      <c r="S34" s="16" t="s">
        <v>61</v>
      </c>
      <c r="T34" s="20" t="s">
        <v>62</v>
      </c>
    </row>
    <row r="35" spans="1:20" s="4" customFormat="1" ht="19.5" customHeight="1">
      <c r="A35" s="16"/>
      <c r="B35" s="16"/>
      <c r="C35" s="16"/>
      <c r="D35" s="16"/>
      <c r="E35" s="16" t="s">
        <v>68</v>
      </c>
      <c r="F35" s="16">
        <v>30000</v>
      </c>
      <c r="G35" s="16">
        <v>10000</v>
      </c>
      <c r="H35" s="16"/>
      <c r="I35" s="16">
        <f t="shared" si="4"/>
        <v>40000</v>
      </c>
      <c r="J35" s="16">
        <v>30000</v>
      </c>
      <c r="K35" s="16">
        <v>40000</v>
      </c>
      <c r="L35" s="16"/>
      <c r="M35" s="5" t="s">
        <v>77</v>
      </c>
      <c r="N35" s="16" t="s">
        <v>61</v>
      </c>
      <c r="O35" s="16"/>
      <c r="P35" s="16"/>
      <c r="Q35" s="16" t="s">
        <v>61</v>
      </c>
      <c r="R35" s="16"/>
      <c r="S35" s="16" t="s">
        <v>61</v>
      </c>
      <c r="T35" s="20" t="s">
        <v>62</v>
      </c>
    </row>
    <row r="36" spans="1:20" s="4" customFormat="1" ht="19.5" customHeight="1">
      <c r="A36" s="16"/>
      <c r="B36" s="16"/>
      <c r="C36" s="16"/>
      <c r="D36" s="16"/>
      <c r="E36" s="16" t="s">
        <v>69</v>
      </c>
      <c r="F36" s="16">
        <v>30000</v>
      </c>
      <c r="G36" s="16">
        <v>10000</v>
      </c>
      <c r="H36" s="16"/>
      <c r="I36" s="16">
        <f t="shared" si="4"/>
        <v>40000</v>
      </c>
      <c r="J36" s="16">
        <v>30000</v>
      </c>
      <c r="K36" s="16">
        <v>40000</v>
      </c>
      <c r="L36" s="16"/>
      <c r="M36" s="5" t="s">
        <v>77</v>
      </c>
      <c r="N36" s="16" t="s">
        <v>61</v>
      </c>
      <c r="O36" s="16"/>
      <c r="P36" s="16"/>
      <c r="Q36" s="16" t="s">
        <v>61</v>
      </c>
      <c r="R36" s="16"/>
      <c r="S36" s="16" t="s">
        <v>61</v>
      </c>
      <c r="T36" s="20" t="s">
        <v>62</v>
      </c>
    </row>
    <row r="37" spans="1:20" s="4" customFormat="1" ht="19.5" customHeight="1">
      <c r="A37" s="16"/>
      <c r="B37" s="16"/>
      <c r="C37" s="16"/>
      <c r="D37" s="16"/>
      <c r="E37" s="16" t="s">
        <v>70</v>
      </c>
      <c r="F37" s="16">
        <v>30000</v>
      </c>
      <c r="G37" s="16">
        <v>10000</v>
      </c>
      <c r="H37" s="16"/>
      <c r="I37" s="16">
        <f t="shared" si="4"/>
        <v>40000</v>
      </c>
      <c r="J37" s="16">
        <v>30000</v>
      </c>
      <c r="K37" s="16">
        <v>40000</v>
      </c>
      <c r="L37" s="16"/>
      <c r="M37" s="5" t="s">
        <v>77</v>
      </c>
      <c r="N37" s="16" t="s">
        <v>61</v>
      </c>
      <c r="O37" s="16"/>
      <c r="P37" s="16"/>
      <c r="Q37" s="16" t="s">
        <v>61</v>
      </c>
      <c r="R37" s="16"/>
      <c r="S37" s="16" t="s">
        <v>61</v>
      </c>
      <c r="T37" s="20" t="s">
        <v>62</v>
      </c>
    </row>
    <row r="38" spans="1:20" s="4" customFormat="1" ht="19.5" customHeight="1">
      <c r="A38" s="16"/>
      <c r="B38" s="16"/>
      <c r="C38" s="16"/>
      <c r="D38" s="16"/>
      <c r="E38" s="16" t="s">
        <v>71</v>
      </c>
      <c r="F38" s="16">
        <v>30000</v>
      </c>
      <c r="G38" s="16">
        <v>10000</v>
      </c>
      <c r="H38" s="16"/>
      <c r="I38" s="16">
        <f t="shared" si="4"/>
        <v>40000</v>
      </c>
      <c r="J38" s="16">
        <v>30000</v>
      </c>
      <c r="K38" s="16">
        <v>40000</v>
      </c>
      <c r="L38" s="16"/>
      <c r="M38" s="5" t="s">
        <v>77</v>
      </c>
      <c r="N38" s="16" t="s">
        <v>61</v>
      </c>
      <c r="O38" s="16"/>
      <c r="P38" s="16"/>
      <c r="Q38" s="16" t="s">
        <v>61</v>
      </c>
      <c r="R38" s="16"/>
      <c r="S38" s="16" t="s">
        <v>61</v>
      </c>
      <c r="T38" s="20" t="s">
        <v>62</v>
      </c>
    </row>
    <row r="39" spans="1:20" s="4" customFormat="1" ht="19.5" customHeight="1">
      <c r="A39" s="16"/>
      <c r="B39" s="16"/>
      <c r="C39" s="16">
        <v>20920000</v>
      </c>
      <c r="D39" s="16" t="s">
        <v>73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0"/>
    </row>
    <row r="40" spans="1:20" s="4" customFormat="1" ht="39.75" customHeight="1">
      <c r="A40" s="14" t="s">
        <v>72</v>
      </c>
      <c r="B40" s="16"/>
      <c r="C40" s="16">
        <v>2076000</v>
      </c>
      <c r="D40" s="19" t="s">
        <v>75</v>
      </c>
      <c r="E40" s="16" t="s">
        <v>74</v>
      </c>
      <c r="F40" s="16">
        <v>2055400</v>
      </c>
      <c r="G40" s="16"/>
      <c r="H40" s="16"/>
      <c r="I40" s="16">
        <f t="shared" si="4"/>
        <v>2055400</v>
      </c>
      <c r="J40" s="16">
        <v>2055400</v>
      </c>
      <c r="K40" s="16">
        <v>2055400</v>
      </c>
      <c r="L40" s="16"/>
      <c r="M40" s="16"/>
      <c r="N40" s="16" t="s">
        <v>61</v>
      </c>
      <c r="O40" s="16"/>
      <c r="P40" s="16"/>
      <c r="Q40" s="16" t="s">
        <v>61</v>
      </c>
      <c r="R40" s="16"/>
      <c r="S40" s="16" t="s">
        <v>61</v>
      </c>
      <c r="T40" s="20" t="s">
        <v>62</v>
      </c>
    </row>
    <row r="41" spans="1:20" s="18" customFormat="1" ht="17.25">
      <c r="A41" s="21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s="18" customFormat="1" ht="17.25">
      <c r="A42" s="21" t="s">
        <v>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18" customFormat="1" ht="42.75" customHeight="1">
      <c r="A43" s="21" t="s">
        <v>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s="18" customFormat="1" ht="17.25">
      <c r="A44" s="21" t="s">
        <v>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s="18" customFormat="1" ht="17.25">
      <c r="A45" s="21" t="s">
        <v>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s="18" customFormat="1" ht="17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s="18" customFormat="1" ht="17.25">
      <c r="A47" s="21" t="s">
        <v>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s="18" customFormat="1" ht="17.25">
      <c r="A48" s="21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s="18" customFormat="1" ht="18" customHeight="1">
      <c r="A49" s="21" t="s">
        <v>11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s="18" customFormat="1" ht="17.25">
      <c r="A50" s="21" t="s">
        <v>12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s="18" customFormat="1" ht="17.25">
      <c r="A51" s="21" t="s">
        <v>13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s="18" customFormat="1" ht="17.25">
      <c r="A52" s="21" t="s">
        <v>14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s="18" customFormat="1" ht="17.25">
      <c r="A53" s="21" t="s">
        <v>15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s="18" customFormat="1" ht="17.25">
      <c r="A54" s="21" t="s">
        <v>16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s="18" customFormat="1" ht="17.25">
      <c r="A55" s="22" t="s">
        <v>17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s="18" customFormat="1" ht="17.25">
      <c r="A56" s="21" t="s">
        <v>18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</sheetData>
  <sheetProtection/>
  <mergeCells count="36">
    <mergeCell ref="A42:T42"/>
    <mergeCell ref="A41:T41"/>
    <mergeCell ref="T4:T9"/>
    <mergeCell ref="R4:S6"/>
    <mergeCell ref="A1:T1"/>
    <mergeCell ref="A2:T2"/>
    <mergeCell ref="P4:Q6"/>
    <mergeCell ref="M4:M9"/>
    <mergeCell ref="F4:I6"/>
    <mergeCell ref="F7:F9"/>
    <mergeCell ref="A4:A9"/>
    <mergeCell ref="K7:K9"/>
    <mergeCell ref="J7:J9"/>
    <mergeCell ref="A43:T43"/>
    <mergeCell ref="G7:G9"/>
    <mergeCell ref="H7:H9"/>
    <mergeCell ref="B4:B9"/>
    <mergeCell ref="C4:C9"/>
    <mergeCell ref="D4:D9"/>
    <mergeCell ref="E4:E9"/>
    <mergeCell ref="J4:L6"/>
    <mergeCell ref="N4:O6"/>
    <mergeCell ref="L7:L9"/>
    <mergeCell ref="A51:T51"/>
    <mergeCell ref="A44:T44"/>
    <mergeCell ref="A45:T45"/>
    <mergeCell ref="A46:T46"/>
    <mergeCell ref="A47:T47"/>
    <mergeCell ref="A48:T48"/>
    <mergeCell ref="A49:T49"/>
    <mergeCell ref="A50:T50"/>
    <mergeCell ref="A56:T56"/>
    <mergeCell ref="A52:T52"/>
    <mergeCell ref="A53:T53"/>
    <mergeCell ref="A54:T54"/>
    <mergeCell ref="A55:T55"/>
  </mergeCells>
  <printOptions horizontalCentered="1"/>
  <pageMargins left="0.1968503937007874" right="0.1968503937007874" top="0.5905511811023623" bottom="0" header="0" footer="0"/>
  <pageSetup blackAndWhite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臺北市所-主計室-林麗慧</cp:lastModifiedBy>
  <cp:lastPrinted>2015-03-30T08:01:47Z</cp:lastPrinted>
  <dcterms:created xsi:type="dcterms:W3CDTF">2006-11-15T08:52:59Z</dcterms:created>
  <dcterms:modified xsi:type="dcterms:W3CDTF">2015-03-30T08:01:52Z</dcterms:modified>
  <cp:category/>
  <cp:version/>
  <cp:contentType/>
  <cp:contentStatus/>
</cp:coreProperties>
</file>